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34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'sorrend'!$A$1:$D$26</definedName>
  </definedNames>
  <calcPr fullCalcOnLoad="1"/>
</workbook>
</file>

<file path=xl/sharedStrings.xml><?xml version="1.0" encoding="utf-8"?>
<sst xmlns="http://schemas.openxmlformats.org/spreadsheetml/2006/main" count="139" uniqueCount="77">
  <si>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</si>
  <si>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</si>
  <si>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</si>
  <si>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</si>
  <si>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</si>
  <si>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</si>
  <si>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</si>
  <si>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</si>
  <si>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</si>
  <si>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</si>
  <si>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</si>
  <si>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</si>
  <si>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</si>
  <si>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</si>
  <si>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</si>
  <si>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</si>
  <si>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</si>
  <si>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</si>
  <si>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</si>
  <si>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</si>
  <si>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</si>
  <si>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</si>
  <si>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</si>
  <si>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</si>
  <si>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</si>
  <si>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</si>
  <si>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</si>
  <si>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</si>
  <si>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</si>
  <si>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</si>
  <si>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</si>
  <si>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</si>
  <si>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</si>
  <si>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</si>
  <si>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</si>
  <si>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</si>
  <si>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</si>
  <si>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</si>
  <si>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</si>
  <si>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</si>
  <si>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</si>
  <si>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</si>
  <si>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</si>
  <si>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</si>
  <si>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</si>
  <si>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</si>
  <si>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</si>
  <si>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</si>
  <si>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</si>
  <si>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</si>
  <si>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beleírni,</t>
    </r>
    <r>
      <rPr>
        <b/>
        <i/>
        <sz val="10"/>
        <rFont val="Arial CE"/>
        <family val="0"/>
      </rPr>
      <t xml:space="preserve"> mert hivatkozással hozza az adatokat az "eredmények" munkalapról. </t>
    </r>
  </si>
  <si>
    <t>2023/2024. TANÉVI</t>
  </si>
  <si>
    <t xml:space="preserve"> </t>
  </si>
  <si>
    <t>BUDAPEST</t>
  </si>
  <si>
    <t>BUDAPEST, IKARUSZ PÁLYA</t>
  </si>
  <si>
    <t>A Versenybíróság elnöke: RÓZSA ISTVÁN</t>
  </si>
  <si>
    <t>NAPOS, KÖZEPESEN SZELES</t>
  </si>
  <si>
    <t>VAJDA PÉTER SPORTISKOLA VIII.KER.</t>
  </si>
  <si>
    <t>MAGYARI KATALIN</t>
  </si>
  <si>
    <t>HARTAI EMESE</t>
  </si>
  <si>
    <t>URBÁN GABRIELLA</t>
  </si>
  <si>
    <t>KENÉZ KARINA</t>
  </si>
  <si>
    <t>NÉMETH HANNA</t>
  </si>
  <si>
    <t>Testnevelő: SZABÓ KATALIN</t>
  </si>
  <si>
    <t>CSAPÓ KRISZTINA</t>
  </si>
  <si>
    <t>HORVÁTH FRUZSINA</t>
  </si>
  <si>
    <t>OBSITOS FLÓRA NORINA</t>
  </si>
  <si>
    <t>Testnevelő: ERŐS DÁNIEL</t>
  </si>
  <si>
    <t>ANAR MELISSZA</t>
  </si>
  <si>
    <t>SZIGETI ANNA</t>
  </si>
  <si>
    <t>TÓTH VIKTÓRIA</t>
  </si>
  <si>
    <t>ÚJPESTI BENE FERENC ÁLTALÁNOS ISKOLA</t>
  </si>
  <si>
    <t>HORVÁTH BOGLÁRKA20104,175,114,88</t>
  </si>
  <si>
    <t>POLYÁK LILLA</t>
  </si>
  <si>
    <t>XXI.KERÜLETI KÖLCSEY FERENC ÁLT. ISK.</t>
  </si>
  <si>
    <t>KADÁCSI KAMILLA</t>
  </si>
  <si>
    <t>Testneveló:GÁLFALVI ÁRON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</si>
</sst>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7"/>
      <name val="Arial Black"/>
      <family val="2"/>
    </font>
    <font>
      <b/>
      <sz val="20"/>
      <color indexed="57"/>
      <name val="Arial Black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sz val="12"/>
      <color theme="5" tint="-0.24997000396251678"/>
      <name val="Arial CE"/>
      <family val="0"/>
    </font>
    <font>
      <b/>
      <i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sz val="11"/>
      <color theme="9" tint="-0.24997000396251678"/>
      <name val="Arial"/>
      <family val="2"/>
    </font>
    <font>
      <b/>
      <sz val="16"/>
      <color theme="9" tint="-0.24997000396251678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sz val="14"/>
      <color rgb="FFFF0000"/>
      <name val="Arial Black"/>
      <family val="2"/>
    </font>
    <font>
      <b/>
      <sz val="20"/>
      <color theme="9" tint="-0.24997000396251678"/>
      <name val="Arial Black"/>
      <family val="2"/>
    </font>
    <font>
      <b/>
      <sz val="16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right"/>
    </xf>
    <xf numFmtId="49" fontId="84" fillId="0" borderId="0" xfId="0" applyNumberFormat="1" applyFont="1" applyAlignment="1">
      <alignment horizontal="center"/>
    </xf>
    <xf numFmtId="164" fontId="81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right"/>
    </xf>
    <xf numFmtId="49" fontId="85" fillId="0" borderId="0" xfId="0" applyNumberFormat="1" applyFont="1" applyAlignment="1">
      <alignment horizontal="center"/>
    </xf>
    <xf numFmtId="164" fontId="82" fillId="0" borderId="0" xfId="0" applyNumberFormat="1" applyFont="1" applyAlignment="1">
      <alignment/>
    </xf>
    <xf numFmtId="0" fontId="82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7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2" fontId="92" fillId="0" borderId="0" xfId="0" applyNumberFormat="1" applyFont="1" applyAlignment="1">
      <alignment horizontal="right"/>
    </xf>
    <xf numFmtId="49" fontId="93" fillId="0" borderId="0" xfId="0" applyNumberFormat="1" applyFont="1" applyAlignment="1">
      <alignment horizontal="center"/>
    </xf>
    <xf numFmtId="164" fontId="92" fillId="0" borderId="0" xfId="0" applyNumberFormat="1" applyFont="1" applyAlignment="1">
      <alignment/>
    </xf>
    <xf numFmtId="0" fontId="94" fillId="0" borderId="0" xfId="0" applyFont="1" applyAlignment="1">
      <alignment/>
    </xf>
    <xf numFmtId="0" fontId="92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96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7" fillId="0" borderId="12" xfId="0" applyFont="1" applyBorder="1" applyAlignment="1">
      <alignment horizontal="right" vertical="center"/>
    </xf>
    <xf numFmtId="0" fontId="97" fillId="0" borderId="13" xfId="0" applyFont="1" applyBorder="1" applyAlignment="1">
      <alignment horizontal="center" vertical="center"/>
    </xf>
    <xf numFmtId="0" fontId="98" fillId="0" borderId="0" xfId="0" applyFont="1" applyAlignment="1" applyProtection="1">
      <alignment horizontal="right" vertical="center" wrapText="1"/>
      <protection locked="0"/>
    </xf>
    <xf numFmtId="0" fontId="99" fillId="0" borderId="0" xfId="0" applyFont="1" applyAlignment="1" applyProtection="1">
      <alignment vertical="center"/>
      <protection locked="0"/>
    </xf>
    <xf numFmtId="0" fontId="35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0" fillId="33" borderId="15" xfId="0" applyFont="1" applyFill="1" applyBorder="1" applyAlignment="1">
      <alignment vertical="center"/>
    </xf>
    <xf numFmtId="0" fontId="100" fillId="34" borderId="1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33" borderId="16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left" vertical="top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94" fillId="0" borderId="0" xfId="0" applyFont="1" applyAlignment="1">
      <alignment horizontal="left"/>
    </xf>
    <xf numFmtId="14" fontId="106" fillId="0" borderId="0" xfId="0" applyNumberFormat="1" applyFont="1" applyAlignment="1">
      <alignment horizontal="center"/>
    </xf>
    <xf numFmtId="0" fontId="106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left"/>
    </xf>
    <xf numFmtId="0" fontId="100" fillId="33" borderId="17" xfId="0" applyFont="1" applyFill="1" applyBorder="1" applyAlignment="1" applyProtection="1">
      <alignment horizontal="center" vertical="center" wrapText="1"/>
      <protection locked="0"/>
    </xf>
    <xf numFmtId="0" fontId="100" fillId="33" borderId="18" xfId="0" applyFont="1" applyFill="1" applyBorder="1" applyAlignment="1" applyProtection="1">
      <alignment horizontal="center" vertical="center" wrapText="1"/>
      <protection locked="0"/>
    </xf>
    <xf numFmtId="0" fontId="100" fillId="33" borderId="19" xfId="0" applyFont="1" applyFill="1" applyBorder="1" applyAlignment="1" applyProtection="1">
      <alignment horizontal="center" vertical="center" wrapText="1"/>
      <protection locked="0"/>
    </xf>
    <xf numFmtId="0" fontId="100" fillId="33" borderId="20" xfId="0" applyFont="1" applyFill="1" applyBorder="1" applyAlignment="1" applyProtection="1">
      <alignment horizontal="center" vertical="center" wrapText="1"/>
      <protection locked="0"/>
    </xf>
    <xf numFmtId="0" fontId="34" fillId="35" borderId="0" xfId="0" applyFont="1" applyFill="1" applyAlignment="1" applyProtection="1">
      <alignment horizontal="center" vertical="center"/>
      <protection locked="0"/>
    </xf>
    <xf numFmtId="0" fontId="108" fillId="0" borderId="0" xfId="0" applyFont="1" applyAlignment="1" applyProtection="1" quotePrefix="1">
      <alignment horizontal="center" vertical="center"/>
      <protection locked="0"/>
    </xf>
    <xf numFmtId="0" fontId="97" fillId="0" borderId="13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6">
      <selection activeCell="A31" sqref="A31:I3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2"/>
      <c r="B2" s="95" t="s">
        <v>51</v>
      </c>
      <c r="C2" s="95"/>
      <c r="D2" s="95"/>
      <c r="E2" s="95"/>
      <c r="F2" s="95"/>
      <c r="G2" s="95"/>
      <c r="H2" s="95"/>
      <c r="I2" s="95"/>
      <c r="J2" s="53"/>
    </row>
    <row r="3" spans="1:10" ht="24.7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4.75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4.75">
      <c r="A5" s="88"/>
      <c r="B5" s="88"/>
      <c r="C5" s="98" t="str">
        <f>'34 kcs Eredmények'!C1:D1</f>
        <v>III-IV.</v>
      </c>
      <c r="D5" s="98"/>
      <c r="E5" s="99" t="s">
        <v>45</v>
      </c>
      <c r="F5" s="99"/>
      <c r="G5" s="99"/>
      <c r="H5" s="99"/>
      <c r="I5" s="99"/>
      <c r="J5" s="99"/>
    </row>
    <row r="6" spans="1:10" ht="31.5">
      <c r="A6" s="97" t="str">
        <f>'34 kcs Eredmények'!A1:B1</f>
        <v>Lány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0" t="s">
        <v>53</v>
      </c>
      <c r="C18" s="90"/>
      <c r="D18" s="90"/>
      <c r="E18" s="90"/>
      <c r="F18" s="90"/>
      <c r="G18" s="90"/>
      <c r="H18" s="90"/>
      <c r="I18" s="90"/>
      <c r="J18" s="4"/>
    </row>
    <row r="19" spans="1:10" ht="22.5">
      <c r="A19" s="40"/>
      <c r="B19" s="91" t="s">
        <v>9</v>
      </c>
      <c r="C19" s="91"/>
      <c r="D19" s="91"/>
      <c r="E19" s="91"/>
      <c r="F19" s="91"/>
      <c r="G19" s="91"/>
      <c r="H19" s="91"/>
      <c r="I19" s="91"/>
      <c r="J19" s="4"/>
    </row>
    <row r="20" spans="1:10" ht="22.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>
      <c r="A21" s="92" t="s">
        <v>35</v>
      </c>
      <c r="B21" s="92"/>
      <c r="C21" s="92"/>
      <c r="D21" s="92"/>
      <c r="E21" s="92"/>
      <c r="F21" s="92"/>
      <c r="G21" s="92"/>
      <c r="H21" s="39"/>
      <c r="I21" s="39"/>
      <c r="J21" s="4"/>
    </row>
    <row r="22" spans="1:10" s="17" customFormat="1" ht="22.5">
      <c r="A22" s="94" t="s">
        <v>54</v>
      </c>
      <c r="B22" s="94"/>
      <c r="C22" s="94"/>
      <c r="D22" s="94"/>
      <c r="E22" s="94"/>
      <c r="F22" s="94"/>
      <c r="G22" s="94"/>
      <c r="H22" s="94"/>
      <c r="I22" s="94"/>
      <c r="J22" s="4"/>
    </row>
    <row r="23" spans="1:10" s="17" customFormat="1" ht="22.5">
      <c r="A23" s="40"/>
      <c r="B23" s="45"/>
      <c r="C23" s="46"/>
      <c r="D23" s="47"/>
      <c r="E23" s="48"/>
      <c r="F23" s="49"/>
      <c r="G23" s="96"/>
      <c r="H23" s="96"/>
      <c r="I23" s="45"/>
      <c r="J23" s="5"/>
    </row>
    <row r="24" spans="1:10" s="17" customFormat="1" ht="22.5">
      <c r="A24" s="50" t="s">
        <v>26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>
      <c r="A25" s="93">
        <v>45189</v>
      </c>
      <c r="B25" s="94"/>
      <c r="C25" s="94"/>
      <c r="D25" s="94"/>
      <c r="E25" s="94"/>
      <c r="F25" s="94"/>
      <c r="G25" s="94"/>
      <c r="H25" s="94"/>
      <c r="I25" s="94"/>
      <c r="J25" s="4"/>
    </row>
    <row r="26" spans="1:9" ht="15">
      <c r="A26" s="51"/>
      <c r="B26" s="45"/>
      <c r="C26" s="46"/>
      <c r="D26" s="47"/>
      <c r="E26" s="48"/>
      <c r="F26" s="49"/>
      <c r="G26" s="45"/>
      <c r="H26" s="45"/>
      <c r="I26" s="45"/>
    </row>
    <row r="27" spans="1:9" s="4" customFormat="1" ht="22.5">
      <c r="A27" s="92" t="s">
        <v>55</v>
      </c>
      <c r="B27" s="92"/>
      <c r="C27" s="92"/>
      <c r="D27" s="92"/>
      <c r="E27" s="92"/>
      <c r="F27" s="92"/>
      <c r="G27" s="92"/>
      <c r="H27" s="92"/>
      <c r="I27" s="39"/>
    </row>
    <row r="28" spans="1:10" ht="22.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9" ht="15">
      <c r="A29" s="51"/>
      <c r="B29" s="45"/>
      <c r="C29" s="46"/>
      <c r="D29" s="47"/>
      <c r="E29" s="48"/>
      <c r="F29" s="49"/>
      <c r="G29" s="45"/>
      <c r="H29" s="45"/>
      <c r="I29" s="45"/>
    </row>
    <row r="30" spans="1:9" s="4" customFormat="1" ht="22.5">
      <c r="A30" s="50" t="s">
        <v>36</v>
      </c>
      <c r="B30" s="50"/>
      <c r="C30" s="50"/>
      <c r="D30" s="50"/>
      <c r="E30" s="50"/>
      <c r="F30" s="50"/>
      <c r="G30" s="50"/>
      <c r="H30" s="50"/>
      <c r="I30" s="39"/>
    </row>
    <row r="31" spans="1:10" ht="22.5">
      <c r="A31" s="89" t="s">
        <v>56</v>
      </c>
      <c r="B31" s="89"/>
      <c r="C31" s="89"/>
      <c r="D31" s="89"/>
      <c r="E31" s="89"/>
      <c r="F31" s="89"/>
      <c r="G31" s="89"/>
      <c r="H31" s="89"/>
      <c r="I31" s="89"/>
      <c r="J31" s="4"/>
    </row>
    <row r="32" spans="1:9" ht="15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15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15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15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5" customHeight="1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" customHeight="1">
      <c r="A37" s="89"/>
      <c r="B37" s="89"/>
      <c r="C37" s="89"/>
      <c r="D37" s="89"/>
      <c r="E37" s="89"/>
      <c r="F37" s="89"/>
      <c r="G37" s="89"/>
      <c r="H37" s="89"/>
      <c r="I37" s="89"/>
    </row>
  </sheetData>
  <sheetProtection/>
  <mergeCells count="14">
    <mergeCell ref="B2:I2"/>
    <mergeCell ref="A4:J4"/>
    <mergeCell ref="A3:J3"/>
    <mergeCell ref="G23:H23"/>
    <mergeCell ref="A22:I22"/>
    <mergeCell ref="A6:J6"/>
    <mergeCell ref="C5:D5"/>
    <mergeCell ref="E5:J5"/>
    <mergeCell ref="A31:I37"/>
    <mergeCell ref="B18:I18"/>
    <mergeCell ref="B19:I19"/>
    <mergeCell ref="A21:G21"/>
    <mergeCell ref="A27:H27"/>
    <mergeCell ref="A25:I2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2">
      <selection activeCell="C4" sqref="C4"/>
    </sheetView>
  </sheetViews>
  <sheetFormatPr defaultColWidth="9.125" defaultRowHeight="12.75"/>
  <cols>
    <col min="1" max="1" width="3.375" style="25" customWidth="1"/>
    <col min="2" max="2" width="69.625" style="55" customWidth="1"/>
    <col min="3" max="3" width="18.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3.75" customHeight="1">
      <c r="A1" s="105" t="s">
        <v>39</v>
      </c>
      <c r="B1" s="105"/>
      <c r="C1" s="105" t="s">
        <v>40</v>
      </c>
      <c r="D1" s="105"/>
      <c r="E1" s="105" t="s">
        <v>47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0.75" customHeight="1" thickBot="1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12.75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00" t="s">
        <v>12</v>
      </c>
      <c r="O3" s="101"/>
    </row>
    <row r="4" spans="2:15" ht="13.5" thickBot="1">
      <c r="B4" s="67" t="s">
        <v>48</v>
      </c>
      <c r="C4" s="19">
        <v>3</v>
      </c>
      <c r="N4" s="102"/>
      <c r="O4" s="103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  <c r="N5" s="68"/>
      <c r="O5" s="68"/>
    </row>
    <row r="6" spans="1:15" s="34" customFormat="1" ht="15.75" thickBot="1">
      <c r="A6" s="33" t="s">
        <v>0</v>
      </c>
      <c r="B6" s="57" t="s">
        <v>57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6.057499999999999</v>
      </c>
      <c r="M6" s="75"/>
      <c r="N6" s="76">
        <f>RANK(L6,sorrend!$D$3:$D$22)</f>
        <v>1</v>
      </c>
      <c r="O6" s="77" t="s">
        <v>23</v>
      </c>
    </row>
    <row r="7" spans="2:15" ht="15">
      <c r="B7" s="55" t="s">
        <v>58</v>
      </c>
      <c r="C7" s="69">
        <v>2009</v>
      </c>
      <c r="D7" s="35">
        <v>6.52</v>
      </c>
      <c r="E7" s="35">
        <v>6.47</v>
      </c>
      <c r="F7" s="35">
        <v>5.55</v>
      </c>
      <c r="G7" s="35">
        <v>0</v>
      </c>
      <c r="H7" s="35">
        <v>0</v>
      </c>
      <c r="I7" s="35">
        <v>0</v>
      </c>
      <c r="J7" s="26">
        <f>MAX(D7:I7)</f>
        <v>6.52</v>
      </c>
      <c r="L7" s="78"/>
      <c r="M7" s="75"/>
      <c r="N7" s="79"/>
      <c r="O7" s="80"/>
    </row>
    <row r="8" spans="2:15" ht="15">
      <c r="B8" s="55" t="s">
        <v>59</v>
      </c>
      <c r="C8" s="69">
        <v>2010</v>
      </c>
      <c r="D8" s="35">
        <v>6.06</v>
      </c>
      <c r="E8" s="35">
        <v>5.02</v>
      </c>
      <c r="F8" s="35">
        <v>5.83</v>
      </c>
      <c r="G8" s="35">
        <v>0</v>
      </c>
      <c r="H8" s="35">
        <v>0</v>
      </c>
      <c r="I8" s="35">
        <v>0</v>
      </c>
      <c r="J8" s="26">
        <f aca="true" t="shared" si="0" ref="J8:J66">MAX(D8:I8)</f>
        <v>6.06</v>
      </c>
      <c r="L8" s="78"/>
      <c r="M8" s="75"/>
      <c r="N8" s="79"/>
      <c r="O8" s="80"/>
    </row>
    <row r="9" spans="2:15" ht="15">
      <c r="B9" s="55" t="s">
        <v>60</v>
      </c>
      <c r="C9" s="69">
        <v>2009</v>
      </c>
      <c r="D9" s="35">
        <v>5.96</v>
      </c>
      <c r="E9" s="35">
        <v>6.33</v>
      </c>
      <c r="F9" s="35">
        <v>5</v>
      </c>
      <c r="G9" s="35">
        <v>0</v>
      </c>
      <c r="H9" s="35">
        <v>0</v>
      </c>
      <c r="I9" s="35">
        <v>0</v>
      </c>
      <c r="J9" s="26">
        <f t="shared" si="0"/>
        <v>6.33</v>
      </c>
      <c r="L9" s="78"/>
      <c r="M9" s="75"/>
      <c r="N9" s="79"/>
      <c r="O9" s="80"/>
    </row>
    <row r="10" spans="2:15" ht="15">
      <c r="B10" s="55" t="s">
        <v>61</v>
      </c>
      <c r="C10" s="69">
        <v>2011</v>
      </c>
      <c r="D10" s="35">
        <v>5.32</v>
      </c>
      <c r="E10" s="35">
        <v>4.91</v>
      </c>
      <c r="F10" s="35">
        <v>5.15</v>
      </c>
      <c r="G10" s="35">
        <v>0</v>
      </c>
      <c r="H10" s="35">
        <v>0</v>
      </c>
      <c r="I10" s="35">
        <v>0</v>
      </c>
      <c r="J10" s="26">
        <f t="shared" si="0"/>
        <v>5.32</v>
      </c>
      <c r="L10" s="78"/>
      <c r="M10" s="75"/>
      <c r="N10" s="79"/>
      <c r="O10" s="80"/>
    </row>
    <row r="11" spans="2:15" ht="15">
      <c r="B11" s="55" t="s">
        <v>62</v>
      </c>
      <c r="C11" s="69">
        <v>2010</v>
      </c>
      <c r="D11" s="35">
        <v>4.14</v>
      </c>
      <c r="E11" s="35">
        <v>0</v>
      </c>
      <c r="F11" s="35">
        <v>3.72</v>
      </c>
      <c r="G11" s="35">
        <v>0</v>
      </c>
      <c r="H11" s="35">
        <v>0</v>
      </c>
      <c r="I11" s="35">
        <v>0</v>
      </c>
      <c r="J11" s="26">
        <f t="shared" si="0"/>
        <v>4.14</v>
      </c>
      <c r="L11" s="78"/>
      <c r="M11" s="75"/>
      <c r="N11" s="79"/>
      <c r="O11" s="80"/>
    </row>
    <row r="12" spans="2:15" ht="15">
      <c r="B12" s="58" t="s">
        <v>63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7" t="s">
        <v>71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5.659999999999999</v>
      </c>
      <c r="M14" s="75"/>
      <c r="N14" s="76">
        <f>RANK(L14,sorrend!$D$3:$D$22)</f>
        <v>2</v>
      </c>
      <c r="O14" s="77" t="s">
        <v>23</v>
      </c>
    </row>
    <row r="15" spans="2:15" ht="15">
      <c r="B15" s="59" t="s">
        <v>68</v>
      </c>
      <c r="C15" s="70">
        <v>2009</v>
      </c>
      <c r="D15" s="35">
        <v>4.6</v>
      </c>
      <c r="E15" s="35">
        <v>5.24</v>
      </c>
      <c r="F15" s="35">
        <v>6.08</v>
      </c>
      <c r="G15" s="35">
        <v>0</v>
      </c>
      <c r="H15" s="35">
        <v>0</v>
      </c>
      <c r="I15" s="35">
        <v>0</v>
      </c>
      <c r="J15" s="26">
        <f t="shared" si="0"/>
        <v>6.08</v>
      </c>
      <c r="L15" s="78"/>
      <c r="M15" s="75"/>
      <c r="N15" s="79"/>
      <c r="O15" s="80"/>
    </row>
    <row r="16" spans="2:15" ht="15">
      <c r="B16" s="59" t="s">
        <v>72</v>
      </c>
      <c r="C16" s="70">
        <v>2009</v>
      </c>
      <c r="D16" s="35">
        <v>4.64</v>
      </c>
      <c r="E16" s="35">
        <v>4.42</v>
      </c>
      <c r="F16" s="35">
        <v>4.6</v>
      </c>
      <c r="G16" s="35">
        <v>0</v>
      </c>
      <c r="H16" s="35">
        <v>0</v>
      </c>
      <c r="I16" s="35">
        <v>0</v>
      </c>
      <c r="J16" s="26">
        <f t="shared" si="0"/>
        <v>4.64</v>
      </c>
      <c r="L16" s="78"/>
      <c r="M16" s="75"/>
      <c r="N16" s="79"/>
      <c r="O16" s="80"/>
    </row>
    <row r="17" spans="2:15" ht="15">
      <c r="B17" s="59" t="s">
        <v>73</v>
      </c>
      <c r="C17" s="70">
        <v>2011</v>
      </c>
      <c r="D17" s="35">
        <v>3.72</v>
      </c>
      <c r="E17" s="35">
        <v>4.45</v>
      </c>
      <c r="F17" s="35">
        <v>4.48</v>
      </c>
      <c r="G17" s="35">
        <v>0</v>
      </c>
      <c r="H17" s="35">
        <v>0</v>
      </c>
      <c r="I17" s="35">
        <v>0</v>
      </c>
      <c r="J17" s="26">
        <f t="shared" si="0"/>
        <v>4.48</v>
      </c>
      <c r="L17" s="78"/>
      <c r="M17" s="75"/>
      <c r="N17" s="79"/>
      <c r="O17" s="80"/>
    </row>
    <row r="18" spans="2:15" ht="15">
      <c r="B18" s="59" t="s">
        <v>69</v>
      </c>
      <c r="C18" s="70">
        <v>2010</v>
      </c>
      <c r="D18" s="35">
        <v>5.92</v>
      </c>
      <c r="E18" s="35">
        <v>5.87</v>
      </c>
      <c r="F18" s="35">
        <v>6.1</v>
      </c>
      <c r="G18" s="35">
        <v>0</v>
      </c>
      <c r="H18" s="35">
        <v>0</v>
      </c>
      <c r="I18" s="35">
        <v>0</v>
      </c>
      <c r="J18" s="26">
        <f t="shared" si="0"/>
        <v>6.1</v>
      </c>
      <c r="L18" s="78"/>
      <c r="M18" s="75"/>
      <c r="N18" s="79"/>
      <c r="O18" s="80"/>
    </row>
    <row r="19" spans="2:15" ht="15">
      <c r="B19" s="59" t="s">
        <v>70</v>
      </c>
      <c r="C19" s="70">
        <v>2009</v>
      </c>
      <c r="D19" s="35">
        <v>5.53</v>
      </c>
      <c r="E19" s="35">
        <v>5.48</v>
      </c>
      <c r="F19" s="35">
        <v>5.82</v>
      </c>
      <c r="G19" s="35">
        <v>0</v>
      </c>
      <c r="H19" s="35">
        <v>0</v>
      </c>
      <c r="I19" s="35">
        <v>0</v>
      </c>
      <c r="J19" s="26">
        <f t="shared" si="0"/>
        <v>5.82</v>
      </c>
      <c r="L19" s="78"/>
      <c r="M19" s="75"/>
      <c r="N19" s="79"/>
      <c r="O19" s="80"/>
    </row>
    <row r="20" spans="2:15" ht="15">
      <c r="B20" s="58" t="s">
        <v>76</v>
      </c>
      <c r="L20" s="78"/>
      <c r="M20" s="75"/>
      <c r="N20" s="79"/>
      <c r="O20" s="80"/>
    </row>
    <row r="21" spans="2:15" ht="15.75" thickBot="1">
      <c r="B21" s="58"/>
      <c r="L21" s="78"/>
      <c r="M21" s="75"/>
      <c r="N21" s="79"/>
      <c r="O21" s="80"/>
    </row>
    <row r="22" spans="1:15" s="34" customFormat="1" ht="15.75" thickBot="1">
      <c r="A22" s="33" t="s">
        <v>2</v>
      </c>
      <c r="B22" s="60" t="s">
        <v>74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5.3374999999999995</v>
      </c>
      <c r="M22" s="75"/>
      <c r="N22" s="76">
        <f>RANK(L22,sorrend!$D$3:$D$22)</f>
        <v>3</v>
      </c>
      <c r="O22" s="81" t="s">
        <v>23</v>
      </c>
    </row>
    <row r="23" spans="2:15" ht="15">
      <c r="B23" s="55" t="s">
        <v>64</v>
      </c>
      <c r="C23" s="71">
        <v>2009</v>
      </c>
      <c r="D23" s="35">
        <v>4.71</v>
      </c>
      <c r="E23" s="35">
        <v>4.9</v>
      </c>
      <c r="F23" s="35">
        <v>5.45</v>
      </c>
      <c r="G23" s="35">
        <v>0</v>
      </c>
      <c r="H23" s="35">
        <v>0</v>
      </c>
      <c r="I23" s="35">
        <v>0</v>
      </c>
      <c r="J23" s="26">
        <f t="shared" si="0"/>
        <v>5.45</v>
      </c>
      <c r="L23" s="78"/>
      <c r="M23" s="75"/>
      <c r="N23" s="79"/>
      <c r="O23" s="80"/>
    </row>
    <row r="24" spans="2:15" ht="15">
      <c r="B24" s="55" t="s">
        <v>65</v>
      </c>
      <c r="C24" s="71">
        <v>2009</v>
      </c>
      <c r="D24" s="35">
        <v>4.64</v>
      </c>
      <c r="E24" s="35">
        <v>4.42</v>
      </c>
      <c r="F24" s="35">
        <v>4.6</v>
      </c>
      <c r="G24" s="35">
        <v>0</v>
      </c>
      <c r="H24" s="35">
        <v>0</v>
      </c>
      <c r="I24" s="35">
        <v>0</v>
      </c>
      <c r="J24" s="26">
        <f t="shared" si="0"/>
        <v>4.64</v>
      </c>
      <c r="L24" s="78"/>
      <c r="M24" s="75"/>
      <c r="N24" s="79"/>
      <c r="O24" s="80"/>
    </row>
    <row r="25" spans="2:15" ht="15">
      <c r="B25" s="55" t="s">
        <v>75</v>
      </c>
      <c r="C25" s="71">
        <v>2010</v>
      </c>
      <c r="D25" s="35">
        <v>3.8</v>
      </c>
      <c r="E25" s="35">
        <v>4.97</v>
      </c>
      <c r="F25" s="35">
        <v>4.95</v>
      </c>
      <c r="G25" s="35">
        <v>0</v>
      </c>
      <c r="H25" s="35">
        <v>0</v>
      </c>
      <c r="I25" s="35">
        <v>0</v>
      </c>
      <c r="J25" s="26">
        <f t="shared" si="0"/>
        <v>4.97</v>
      </c>
      <c r="L25" s="78"/>
      <c r="M25" s="75"/>
      <c r="N25" s="79"/>
      <c r="O25" s="80"/>
    </row>
    <row r="26" spans="2:15" ht="15">
      <c r="B26" s="55" t="s">
        <v>66</v>
      </c>
      <c r="C26" s="71">
        <v>2009</v>
      </c>
      <c r="D26" s="35">
        <v>5.55</v>
      </c>
      <c r="E26" s="35">
        <v>6.08</v>
      </c>
      <c r="F26" s="35">
        <v>6.29</v>
      </c>
      <c r="G26" s="35">
        <v>0</v>
      </c>
      <c r="H26" s="35">
        <v>0</v>
      </c>
      <c r="I26" s="35">
        <v>0</v>
      </c>
      <c r="J26" s="26">
        <f t="shared" si="0"/>
        <v>6.29</v>
      </c>
      <c r="L26" s="78"/>
      <c r="M26" s="75"/>
      <c r="N26" s="79"/>
      <c r="O26" s="80"/>
    </row>
    <row r="27" spans="3:15" ht="15">
      <c r="C27" s="71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0</v>
      </c>
      <c r="L27" s="78"/>
      <c r="M27" s="75"/>
      <c r="N27" s="79"/>
      <c r="O27" s="80"/>
    </row>
    <row r="28" spans="2:15" ht="15">
      <c r="B28" s="58" t="s">
        <v>67</v>
      </c>
      <c r="L28" s="78"/>
      <c r="M28" s="75"/>
      <c r="N28" s="79"/>
      <c r="O28" s="80"/>
    </row>
    <row r="29" spans="2:15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/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0</v>
      </c>
      <c r="M30" s="75"/>
      <c r="N30" s="76">
        <f>RANK(L30,sorrend!$D$3:$D$22)</f>
        <v>4</v>
      </c>
      <c r="O30" s="81" t="s">
        <v>23</v>
      </c>
      <c r="S30" s="36"/>
    </row>
    <row r="31" spans="3:15" ht="15">
      <c r="C31" s="71"/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0</v>
      </c>
      <c r="L31" s="78"/>
      <c r="M31" s="75"/>
      <c r="N31" s="79"/>
      <c r="O31" s="80"/>
    </row>
    <row r="32" spans="3:15" ht="15">
      <c r="C32" s="71"/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0</v>
      </c>
      <c r="L32" s="78"/>
      <c r="M32" s="75"/>
      <c r="N32" s="79"/>
      <c r="O32" s="80"/>
    </row>
    <row r="33" spans="3:15" ht="15">
      <c r="C33" s="71"/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0</v>
      </c>
      <c r="L33" s="78"/>
      <c r="M33" s="75"/>
      <c r="N33" s="79"/>
      <c r="O33" s="80"/>
    </row>
    <row r="34" spans="3:15" ht="15">
      <c r="C34" s="71"/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0</v>
      </c>
      <c r="L34" s="78"/>
      <c r="M34" s="75"/>
      <c r="N34" s="79"/>
      <c r="O34" s="80"/>
    </row>
    <row r="35" spans="3:15" ht="15">
      <c r="C35" s="71"/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0</v>
      </c>
      <c r="L35" s="78"/>
      <c r="M35" s="75"/>
      <c r="N35" s="79"/>
      <c r="O35" s="80"/>
    </row>
    <row r="36" spans="2:15" ht="15">
      <c r="B36" s="58" t="s">
        <v>10</v>
      </c>
      <c r="L36" s="78"/>
      <c r="M36" s="75"/>
      <c r="N36" s="79"/>
      <c r="O36" s="80"/>
    </row>
    <row r="37" spans="2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RANK(L38,sorrend!$D$3:$D$22)</f>
        <v>4</v>
      </c>
      <c r="O38" s="81" t="s">
        <v>23</v>
      </c>
    </row>
    <row r="39" spans="3:15" ht="15">
      <c r="C39" s="71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0</v>
      </c>
      <c r="L39" s="78"/>
      <c r="M39" s="75"/>
      <c r="N39" s="79"/>
      <c r="O39" s="80"/>
    </row>
    <row r="40" spans="3:15" ht="15">
      <c r="C40" s="71"/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0</v>
      </c>
      <c r="L40" s="78"/>
      <c r="M40" s="75"/>
      <c r="N40" s="79"/>
      <c r="O40" s="80"/>
    </row>
    <row r="41" spans="3:15" ht="15">
      <c r="C41" s="71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0</v>
      </c>
      <c r="L41" s="78"/>
      <c r="M41" s="75"/>
      <c r="N41" s="79"/>
      <c r="O41" s="80"/>
    </row>
    <row r="42" spans="3:15" ht="15">
      <c r="C42" s="7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0</v>
      </c>
      <c r="L42" s="78"/>
      <c r="M42" s="75"/>
      <c r="N42" s="79"/>
      <c r="O42" s="80"/>
    </row>
    <row r="43" spans="3:15" ht="15">
      <c r="C43" s="71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0</v>
      </c>
      <c r="L43" s="78"/>
      <c r="M43" s="75"/>
      <c r="N43" s="79"/>
      <c r="O43" s="80"/>
    </row>
    <row r="44" spans="2:15" ht="15">
      <c r="B44" s="58" t="s">
        <v>10</v>
      </c>
      <c r="L44" s="78"/>
      <c r="M44" s="75"/>
      <c r="N44" s="79"/>
      <c r="O44" s="80"/>
    </row>
    <row r="45" spans="2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RANK(L46,sorrend!$D$3:$D$22)</f>
        <v>4</v>
      </c>
      <c r="O46" s="81" t="s">
        <v>23</v>
      </c>
    </row>
    <row r="47" spans="3:15" ht="15">
      <c r="C47" s="71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0</v>
      </c>
      <c r="L47" s="78"/>
      <c r="M47" s="75"/>
      <c r="N47" s="79"/>
      <c r="O47" s="80"/>
    </row>
    <row r="48" spans="3:15" ht="15">
      <c r="C48" s="71"/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0</v>
      </c>
      <c r="L48" s="78"/>
      <c r="M48" s="75"/>
      <c r="N48" s="79"/>
      <c r="O48" s="80"/>
    </row>
    <row r="49" spans="3:15" ht="15">
      <c r="C49" s="71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0</v>
      </c>
      <c r="L49" s="78"/>
      <c r="M49" s="75"/>
      <c r="N49" s="79"/>
      <c r="O49" s="80"/>
    </row>
    <row r="50" spans="3:15" ht="15">
      <c r="C50" s="71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0</v>
      </c>
      <c r="L50" s="78"/>
      <c r="M50" s="75"/>
      <c r="N50" s="79"/>
      <c r="O50" s="80"/>
    </row>
    <row r="51" spans="3:15" ht="15">
      <c r="C51" s="71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0</v>
      </c>
      <c r="L51" s="78"/>
      <c r="M51" s="75"/>
      <c r="N51" s="79"/>
      <c r="O51" s="80"/>
    </row>
    <row r="52" spans="2:15" ht="15">
      <c r="B52" s="58" t="s">
        <v>10</v>
      </c>
      <c r="L52" s="78"/>
      <c r="M52" s="75"/>
      <c r="N52" s="79"/>
      <c r="O52" s="80"/>
    </row>
    <row r="53" spans="2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4</v>
      </c>
      <c r="O54" s="81" t="s">
        <v>23</v>
      </c>
    </row>
    <row r="55" spans="3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58" t="s">
        <v>10</v>
      </c>
      <c r="L60" s="78"/>
      <c r="M60" s="75"/>
      <c r="N60" s="79"/>
      <c r="O60" s="80"/>
    </row>
    <row r="61" spans="2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4</v>
      </c>
      <c r="O62" s="81" t="s">
        <v>23</v>
      </c>
    </row>
    <row r="63" spans="3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58" t="s">
        <v>10</v>
      </c>
      <c r="L68" s="78"/>
      <c r="M68" s="75"/>
      <c r="N68" s="79"/>
      <c r="O68" s="80"/>
    </row>
    <row r="69" spans="2:15" ht="15.75" thickBot="1">
      <c r="B69" s="58"/>
      <c r="L69" s="78"/>
      <c r="M69" s="75"/>
      <c r="N69" s="79"/>
      <c r="O69" s="80"/>
    </row>
    <row r="70" spans="1:15" ht="15.75" thickBot="1">
      <c r="A70" s="33" t="s">
        <v>33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4</v>
      </c>
      <c r="O70" s="81" t="s">
        <v>23</v>
      </c>
    </row>
    <row r="71" spans="3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4</v>
      </c>
      <c r="O78" s="81" t="s">
        <v>23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58" t="s">
        <v>10</v>
      </c>
      <c r="L84" s="78"/>
      <c r="M84" s="75"/>
      <c r="N84" s="79"/>
      <c r="O84" s="80"/>
    </row>
    <row r="85" spans="2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4</v>
      </c>
      <c r="O86" s="81" t="s">
        <v>23</v>
      </c>
    </row>
    <row r="87" spans="3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58" t="s">
        <v>10</v>
      </c>
      <c r="L92" s="78"/>
      <c r="M92" s="75"/>
      <c r="N92" s="79"/>
      <c r="O92" s="80"/>
    </row>
    <row r="93" spans="2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4</v>
      </c>
      <c r="O94" s="81" t="s">
        <v>23</v>
      </c>
    </row>
    <row r="95" spans="3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58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4</v>
      </c>
      <c r="O102" s="81" t="s">
        <v>23</v>
      </c>
    </row>
    <row r="103" spans="3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58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4</v>
      </c>
      <c r="O110" s="81" t="s">
        <v>23</v>
      </c>
    </row>
    <row r="111" spans="3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58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4</v>
      </c>
      <c r="O118" s="81" t="s">
        <v>23</v>
      </c>
    </row>
    <row r="119" spans="3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58" t="s">
        <v>10</v>
      </c>
      <c r="L124" s="78"/>
      <c r="M124" s="75"/>
      <c r="N124" s="79"/>
      <c r="O124" s="80"/>
    </row>
    <row r="125" spans="2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4</v>
      </c>
      <c r="O126" s="81" t="s">
        <v>23</v>
      </c>
    </row>
    <row r="127" spans="3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58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4</v>
      </c>
      <c r="O134" s="81" t="s">
        <v>23</v>
      </c>
    </row>
    <row r="135" spans="3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58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4</v>
      </c>
      <c r="O142" s="81" t="s">
        <v>23</v>
      </c>
    </row>
    <row r="143" spans="3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58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4</v>
      </c>
      <c r="O150" s="81" t="s">
        <v>23</v>
      </c>
    </row>
    <row r="151" spans="3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58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4</v>
      </c>
      <c r="O158" s="81" t="s">
        <v>23</v>
      </c>
    </row>
    <row r="159" spans="3:14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2"/>
        <v>0</v>
      </c>
      <c r="N159" s="38"/>
    </row>
    <row r="160" spans="3:14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2"/>
        <v>0</v>
      </c>
      <c r="N160" s="38"/>
    </row>
    <row r="161" spans="3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2"/>
        <v>0</v>
      </c>
      <c r="N161" s="38"/>
    </row>
    <row r="162" spans="3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2"/>
        <v>0</v>
      </c>
      <c r="N162" s="38"/>
    </row>
    <row r="163" spans="3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2"/>
        <v>0</v>
      </c>
      <c r="N163" s="38"/>
    </row>
    <row r="164" spans="2:14" ht="14.25">
      <c r="B164" s="58" t="s">
        <v>10</v>
      </c>
      <c r="N164" s="38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4" operator="between">
      <formula>2009</formula>
      <formula>2012</formula>
    </cfRule>
  </conditionalFormatting>
  <conditionalFormatting sqref="D12:I14 D20:I22 D28:I30 D36:I38 D44:I46 D52:I54 D60:I62 D68:I70">
    <cfRule type="cellIs" priority="26" dxfId="15" operator="between">
      <formula>2002</formula>
      <formula>2007</formula>
    </cfRule>
  </conditionalFormatting>
  <conditionalFormatting sqref="D76:I78">
    <cfRule type="cellIs" priority="25" dxfId="15" operator="between">
      <formula>2002</formula>
      <formula>2007</formula>
    </cfRule>
  </conditionalFormatting>
  <conditionalFormatting sqref="D84:I86">
    <cfRule type="cellIs" priority="24" dxfId="15" operator="between">
      <formula>2002</formula>
      <formula>2007</formula>
    </cfRule>
  </conditionalFormatting>
  <conditionalFormatting sqref="D92:I94">
    <cfRule type="cellIs" priority="23" dxfId="15" operator="between">
      <formula>2002</formula>
      <formula>2007</formula>
    </cfRule>
  </conditionalFormatting>
  <conditionalFormatting sqref="D100:I102">
    <cfRule type="cellIs" priority="22" dxfId="15" operator="between">
      <formula>2002</formula>
      <formula>2007</formula>
    </cfRule>
  </conditionalFormatting>
  <conditionalFormatting sqref="D108:I110">
    <cfRule type="cellIs" priority="21" dxfId="15" operator="between">
      <formula>2002</formula>
      <formula>2007</formula>
    </cfRule>
  </conditionalFormatting>
  <conditionalFormatting sqref="D116:I118">
    <cfRule type="cellIs" priority="20" dxfId="15" operator="between">
      <formula>2002</formula>
      <formula>2007</formula>
    </cfRule>
  </conditionalFormatting>
  <conditionalFormatting sqref="D124:I126">
    <cfRule type="cellIs" priority="18" dxfId="15" operator="between">
      <formula>2002</formula>
      <formula>2007</formula>
    </cfRule>
  </conditionalFormatting>
  <conditionalFormatting sqref="D132:I134">
    <cfRule type="cellIs" priority="16" dxfId="15" operator="between">
      <formula>2002</formula>
      <formula>2007</formula>
    </cfRule>
  </conditionalFormatting>
  <conditionalFormatting sqref="D140:I142">
    <cfRule type="cellIs" priority="14" dxfId="15" operator="between">
      <formula>2002</formula>
      <formula>2007</formula>
    </cfRule>
  </conditionalFormatting>
  <conditionalFormatting sqref="D148:I150">
    <cfRule type="cellIs" priority="12" dxfId="15" operator="between">
      <formula>2002</formula>
      <formula>2007</formula>
    </cfRule>
  </conditionalFormatting>
  <conditionalFormatting sqref="D156:I158">
    <cfRule type="cellIs" priority="10" dxfId="15" operator="between">
      <formula>2002</formula>
      <formula>2007</formula>
    </cfRule>
  </conditionalFormatting>
  <conditionalFormatting sqref="D164:I248">
    <cfRule type="cellIs" priority="9" dxfId="15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00390625" style="0" customWidth="1"/>
    <col min="2" max="2" width="18.875" style="0" customWidth="1"/>
    <col min="3" max="3" width="81.87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31.5" customHeight="1">
      <c r="A1" s="65" t="str">
        <f>'34 kcs Eredmények'!A1:M1</f>
        <v>Lány</v>
      </c>
      <c r="B1" s="66" t="str">
        <f>'34 kcs Eredmények'!C1</f>
        <v>III-IV.</v>
      </c>
      <c r="C1" s="106" t="str">
        <f>'34 kcs Eredmények'!E1</f>
        <v>Súlylökés (3 kg)</v>
      </c>
      <c r="D1" s="107"/>
    </row>
    <row r="2" spans="1:10" ht="18" customHeight="1">
      <c r="A2" s="61"/>
      <c r="B2" s="61" t="s">
        <v>13</v>
      </c>
      <c r="C2" s="61" t="s">
        <v>14</v>
      </c>
      <c r="D2" s="61" t="s">
        <v>15</v>
      </c>
      <c r="H2" t="s">
        <v>41</v>
      </c>
      <c r="J2" t="s">
        <v>37</v>
      </c>
    </row>
    <row r="3" spans="1:10" ht="12.75">
      <c r="A3" s="62" t="s">
        <v>0</v>
      </c>
      <c r="B3" s="63" t="str">
        <f>'34 kcs Eredmények'!C6</f>
        <v>Település</v>
      </c>
      <c r="C3" s="72" t="str">
        <f>'34 kcs Eredmények'!B6</f>
        <v>VAJDA PÉTER SPORTISKOLA VIII.KER.</v>
      </c>
      <c r="D3" s="64">
        <f>'34 kcs Eredmények'!L6</f>
        <v>6.057499999999999</v>
      </c>
      <c r="H3" t="s">
        <v>43</v>
      </c>
      <c r="J3" t="s">
        <v>38</v>
      </c>
    </row>
    <row r="4" spans="1:10" ht="12.75">
      <c r="A4" s="62" t="s">
        <v>1</v>
      </c>
      <c r="B4" s="63">
        <f>'34 kcs Eredmények'!C14</f>
        <v>0</v>
      </c>
      <c r="C4" s="72" t="str">
        <f>'34 kcs Eredmények'!B14</f>
        <v>ÚJPESTI BENE FERENC ÁLTALÁNOS ISKOLA</v>
      </c>
      <c r="D4" s="64">
        <f>'34 kcs Eredmények'!L14</f>
        <v>5.659999999999999</v>
      </c>
      <c r="H4" t="s">
        <v>42</v>
      </c>
      <c r="J4" t="s">
        <v>39</v>
      </c>
    </row>
    <row r="5" spans="1:8" ht="12.75">
      <c r="A5" s="62" t="s">
        <v>2</v>
      </c>
      <c r="B5" s="63">
        <f>'34 kcs Eredmények'!C22</f>
        <v>0</v>
      </c>
      <c r="C5" s="72" t="str">
        <f>'34 kcs Eredmények'!B22</f>
        <v>XXI.KERÜLETI KÖLCSEY FERENC ÁLT. ISK.</v>
      </c>
      <c r="D5" s="64">
        <f>'34 kcs Eredmények'!L22</f>
        <v>5.3374999999999995</v>
      </c>
      <c r="H5" t="s">
        <v>46</v>
      </c>
    </row>
    <row r="6" spans="1:8" ht="12.75">
      <c r="A6" s="62" t="s">
        <v>3</v>
      </c>
      <c r="B6" s="63">
        <f>'34 kcs Eredmények'!C30</f>
        <v>0</v>
      </c>
      <c r="C6" s="72">
        <f>'34 kcs Eredmények'!B30</f>
        <v>0</v>
      </c>
      <c r="D6" s="64">
        <f>'34 kcs Eredmények'!L30</f>
        <v>0</v>
      </c>
      <c r="H6" t="s">
        <v>47</v>
      </c>
    </row>
    <row r="7" spans="1:8" ht="12.75">
      <c r="A7" s="62" t="s">
        <v>4</v>
      </c>
      <c r="B7" s="63">
        <f>'34 kcs Eredmények'!C38</f>
        <v>0</v>
      </c>
      <c r="C7" s="72">
        <f>'34 kcs Eredmények'!B38</f>
        <v>0</v>
      </c>
      <c r="D7" s="64">
        <f>'34 kcs Eredmények'!L38</f>
        <v>0</v>
      </c>
      <c r="H7" t="s">
        <v>44</v>
      </c>
    </row>
    <row r="8" spans="1:4" ht="12.75">
      <c r="A8" s="62" t="s">
        <v>5</v>
      </c>
      <c r="B8" s="63">
        <f>'34 kcs Eredmények'!C46</f>
        <v>0</v>
      </c>
      <c r="C8" s="72">
        <f>'34 kcs Eredmények'!B46</f>
        <v>0</v>
      </c>
      <c r="D8" s="64">
        <f>'34 kcs Eredmények'!L46</f>
        <v>0</v>
      </c>
    </row>
    <row r="9" spans="1:4" ht="12.75">
      <c r="A9" s="62" t="s">
        <v>6</v>
      </c>
      <c r="B9" s="63">
        <f>'34 kcs Eredmények'!C54</f>
        <v>0</v>
      </c>
      <c r="C9" s="72">
        <f>'34 kcs Eredmények'!B54</f>
        <v>0</v>
      </c>
      <c r="D9" s="64">
        <f>'34 kcs Eredmények'!L54</f>
        <v>0</v>
      </c>
    </row>
    <row r="10" spans="1:4" ht="12.75">
      <c r="A10" s="62" t="s">
        <v>7</v>
      </c>
      <c r="B10" s="63">
        <f>'34 kcs Eredmények'!C62</f>
        <v>0</v>
      </c>
      <c r="C10" s="72">
        <f>'34 kcs Eredmények'!B62</f>
        <v>0</v>
      </c>
      <c r="D10" s="64">
        <f>'34 kcs Eredmények'!L62</f>
        <v>0</v>
      </c>
    </row>
    <row r="11" spans="1:4" ht="12.75">
      <c r="A11" s="62" t="s">
        <v>16</v>
      </c>
      <c r="B11" s="63">
        <f>'34 kcs Eredmények'!C70</f>
        <v>0</v>
      </c>
      <c r="C11" s="72">
        <f>'34 kcs Eredmények'!B70</f>
        <v>0</v>
      </c>
      <c r="D11" s="64">
        <f>'34 kcs Eredmények'!L70</f>
        <v>0</v>
      </c>
    </row>
    <row r="12" spans="1:4" ht="12.75">
      <c r="A12" s="62" t="s">
        <v>17</v>
      </c>
      <c r="B12" s="63">
        <f>'34 kcs Eredmények'!C78</f>
        <v>0</v>
      </c>
      <c r="C12" s="72">
        <f>'34 kcs Eredmények'!B78</f>
        <v>0</v>
      </c>
      <c r="D12" s="64">
        <f>'34 kcs Eredmények'!L78</f>
        <v>0</v>
      </c>
    </row>
    <row r="13" spans="1:4" ht="12.75">
      <c r="A13" s="62" t="s">
        <v>18</v>
      </c>
      <c r="B13" s="63">
        <f>'34 kcs Eredmények'!C86</f>
        <v>0</v>
      </c>
      <c r="C13" s="72">
        <f>'34 kcs Eredmények'!B86</f>
        <v>0</v>
      </c>
      <c r="D13" s="64">
        <f>'34 kcs Eredmények'!L86</f>
        <v>0</v>
      </c>
    </row>
    <row r="14" spans="1:4" ht="12.75">
      <c r="A14" s="62" t="s">
        <v>19</v>
      </c>
      <c r="B14" s="63">
        <f>'34 kcs Eredmények'!C94</f>
        <v>0</v>
      </c>
      <c r="C14" s="72">
        <f>'34 kcs Eredmények'!B94</f>
        <v>0</v>
      </c>
      <c r="D14" s="64">
        <f>'34 kcs Eredmények'!L94</f>
        <v>0</v>
      </c>
    </row>
    <row r="15" spans="1:4" ht="12.75">
      <c r="A15" s="62" t="s">
        <v>20</v>
      </c>
      <c r="B15" s="63">
        <f>'34 kcs Eredmények'!C102</f>
        <v>0</v>
      </c>
      <c r="C15" s="72">
        <f>'34 kcs Eredmények'!B102</f>
        <v>0</v>
      </c>
      <c r="D15" s="64">
        <f>'34 kcs Eredmények'!L102</f>
        <v>0</v>
      </c>
    </row>
    <row r="16" spans="1:4" ht="12.75">
      <c r="A16" s="62" t="s">
        <v>21</v>
      </c>
      <c r="B16" s="63">
        <f>'34 kcs Eredmények'!C110</f>
        <v>0</v>
      </c>
      <c r="C16" s="72">
        <f>'34 kcs Eredmények'!B110</f>
        <v>0</v>
      </c>
      <c r="D16" s="64">
        <f>'34 kcs Eredmények'!L110</f>
        <v>0</v>
      </c>
    </row>
    <row r="17" spans="1:4" ht="12.75">
      <c r="A17" s="62" t="s">
        <v>22</v>
      </c>
      <c r="B17" s="63">
        <f>'34 kcs Eredmények'!C118</f>
        <v>0</v>
      </c>
      <c r="C17" s="72">
        <v>0</v>
      </c>
      <c r="D17" s="64">
        <f>'34 kcs Eredmények'!L118</f>
        <v>0</v>
      </c>
    </row>
    <row r="18" spans="1:4" ht="12.75">
      <c r="A18" s="62" t="s">
        <v>28</v>
      </c>
      <c r="B18" s="63">
        <f>'34 kcs Eredmények'!C126</f>
        <v>0</v>
      </c>
      <c r="C18" s="72">
        <f>'34 kcs Eredmények'!B126</f>
        <v>0</v>
      </c>
      <c r="D18" s="64">
        <f>'34 kcs Eredmények'!L126</f>
        <v>0</v>
      </c>
    </row>
    <row r="19" spans="1:4" ht="12.75">
      <c r="A19" s="62" t="s">
        <v>29</v>
      </c>
      <c r="B19" s="63">
        <f>'34 kcs Eredmények'!C134</f>
        <v>0</v>
      </c>
      <c r="C19" s="72">
        <f>'34 kcs Eredmények'!B134</f>
        <v>0</v>
      </c>
      <c r="D19" s="64">
        <f>'34 kcs Eredmények'!L134</f>
        <v>0</v>
      </c>
    </row>
    <row r="20" spans="1:4" ht="12.75">
      <c r="A20" s="62" t="s">
        <v>30</v>
      </c>
      <c r="B20" s="63">
        <f>'34 kcs Eredmények'!C142</f>
        <v>0</v>
      </c>
      <c r="C20" s="72">
        <f>'34 kcs Eredmények'!B142</f>
        <v>0</v>
      </c>
      <c r="D20" s="64">
        <f>'34 kcs Eredmények'!L142</f>
        <v>0</v>
      </c>
    </row>
    <row r="21" spans="1:4" ht="12.75">
      <c r="A21" s="62" t="s">
        <v>31</v>
      </c>
      <c r="B21" s="63">
        <f>'34 kcs Eredmények'!C150</f>
        <v>0</v>
      </c>
      <c r="C21" s="72">
        <f>'34 kcs Eredmények'!B150</f>
        <v>0</v>
      </c>
      <c r="D21" s="64">
        <f>'34 kcs Eredmények'!L150</f>
        <v>0</v>
      </c>
    </row>
    <row r="22" spans="1:4" ht="12.75">
      <c r="A22" s="62" t="s">
        <v>32</v>
      </c>
      <c r="B22" s="63">
        <f>'34 kcs Eredmények'!C158</f>
        <v>0</v>
      </c>
      <c r="C22" s="72">
        <f>'34 kcs Eredmények'!B158</f>
        <v>0</v>
      </c>
      <c r="D22" s="64">
        <f>'34 kcs Eredmények'!L158</f>
        <v>0</v>
      </c>
    </row>
    <row r="24" spans="2:3" ht="15">
      <c r="B24" s="85" t="str">
        <f>Fedlap!A22</f>
        <v>BUDAPEST, IKARUSZ PÁLYA</v>
      </c>
      <c r="C24" s="86">
        <f>Fedlap!A25</f>
        <v>45189</v>
      </c>
    </row>
    <row r="26" ht="12.75">
      <c r="D26" t="s">
        <v>52</v>
      </c>
    </row>
    <row r="27" ht="12.75">
      <c r="A27" s="87" t="s">
        <v>50</v>
      </c>
    </row>
    <row r="30" ht="12.75">
      <c r="A30" t="s">
        <v>24</v>
      </c>
    </row>
    <row r="31" ht="12.75">
      <c r="A31" t="s">
        <v>25</v>
      </c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2023-08-29T09:04:49Z</cp:lastPrinted>
  <dcterms:created xsi:type="dcterms:W3CDTF">2003-10-04T09:35:55Z</dcterms:created>
  <dcterms:modified xsi:type="dcterms:W3CDTF">2023-09-27T14:31:03Z</dcterms:modified>
  <cp:category/>
  <cp:version/>
  <cp:contentType/>
  <cp:contentStatus/>
</cp:coreProperties>
</file>