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<sst xmlns="http://schemas.openxmlformats.org/spreadsheetml/2006/main" count="135" uniqueCount="72">
  <si>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</si>
  <si>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</si>
  <si>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</si>
  <si>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</si>
  <si>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</si>
  <si>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</si>
  <si>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</si>
  <si>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</si>
  <si>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</si>
  <si>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</si>
  <si>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</si>
  <si>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</si>
  <si>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</si>
  <si>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</si>
  <si>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</si>
  <si>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</si>
  <si>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</si>
  <si>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</si>
  <si>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</si>
  <si>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</si>
  <si>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</si>
  <si>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</si>
  <si>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</si>
  <si>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</si>
  <si>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</si>
  <si>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</si>
  <si>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</si>
  <si>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</si>
  <si>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</si>
  <si>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</si>
  <si>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</si>
  <si>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</si>
  <si>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</si>
  <si>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</si>
  <si>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</si>
  <si>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</si>
  <si>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</si>
  <si>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</si>
  <si>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</si>
  <si>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</si>
  <si>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</si>
  <si>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</si>
  <si>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</si>
  <si>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</si>
  <si>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</si>
  <si>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</si>
  <si>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</si>
  <si>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</si>
  <si>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</si>
  <si>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</si>
  <si>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</si>
  <si>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</si>
  <si>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</si>
  <si>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</si>
  <si>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</si>
  <si>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</si>
  <si>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BUDAPEST, IKARUSZ PÁLYA</t>
  </si>
  <si>
    <t>A Versenybíróság elnöke:  RÓZSA ISTVÁN</t>
  </si>
  <si>
    <t>SZENT LÁSZLÓ GIMNÁZIUM</t>
  </si>
  <si>
    <t>CSOMAI FRUZSINA FLÓRA</t>
  </si>
  <si>
    <t>EISENKRAMMER DALMA</t>
  </si>
  <si>
    <t>MOLNÁR-CZÉTÉNYI NOÉMI</t>
  </si>
  <si>
    <t>PELLE FANNI</t>
  </si>
  <si>
    <t>TÓTH EMESE</t>
  </si>
  <si>
    <t>Testnevelő: LADÁNYI EDINA</t>
  </si>
  <si>
    <t>VEREBÉLY LÁSZLÓ TECHNIKUM</t>
  </si>
  <si>
    <t>HAJNAL BOGLÁRKA</t>
  </si>
  <si>
    <t>KISS VIRÁG</t>
  </si>
  <si>
    <t>HOLZINGER VANESSZA</t>
  </si>
  <si>
    <t>SZILVÁS RÉKA</t>
  </si>
  <si>
    <t>MÁTRAI ANNA</t>
  </si>
  <si>
    <t>Testnevelő: PÓSER ANTAL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</si>
</sst>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5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center"/>
    </xf>
    <xf numFmtId="164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4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6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7" fillId="33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3" fillId="35" borderId="0" xfId="0" applyFont="1" applyFill="1" applyAlignment="1">
      <alignment/>
    </xf>
    <xf numFmtId="0" fontId="93" fillId="0" borderId="0" xfId="0" applyFont="1" applyAlignment="1">
      <alignment horizontal="center"/>
    </xf>
    <xf numFmtId="14" fontId="8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0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14" fontId="99" fillId="0" borderId="0" xfId="0" applyNumberFormat="1" applyFont="1" applyAlignment="1">
      <alignment horizontal="center"/>
    </xf>
    <xf numFmtId="0" fontId="97" fillId="33" borderId="15" xfId="0" applyFont="1" applyFill="1" applyBorder="1" applyAlignment="1" applyProtection="1">
      <alignment horizontal="center" vertical="center" wrapText="1"/>
      <protection locked="0"/>
    </xf>
    <xf numFmtId="0" fontId="97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7" xfId="0" applyFont="1" applyFill="1" applyBorder="1" applyAlignment="1" applyProtection="1">
      <alignment horizontal="center" vertical="center" wrapText="1"/>
      <protection locked="0"/>
    </xf>
    <xf numFmtId="0" fontId="97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4" fillId="0" borderId="0" xfId="0" applyFont="1" applyAlignment="1" applyProtection="1" quotePrefix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2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87" t="s">
        <v>54</v>
      </c>
      <c r="C2" s="87"/>
      <c r="D2" s="87"/>
      <c r="E2" s="87"/>
      <c r="F2" s="87"/>
      <c r="G2" s="87"/>
      <c r="H2" s="87"/>
      <c r="I2" s="87"/>
      <c r="J2" s="55"/>
    </row>
    <row r="3" spans="1:10" ht="24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>
      <c r="A5" s="86"/>
      <c r="B5" s="86"/>
      <c r="C5" s="91" t="str">
        <f>'56 kcs Eredmények'!C1:D1</f>
        <v>V-VI.</v>
      </c>
      <c r="D5" s="91"/>
      <c r="E5" s="92" t="s">
        <v>44</v>
      </c>
      <c r="F5" s="92"/>
      <c r="G5" s="92"/>
      <c r="H5" s="92"/>
      <c r="I5" s="92"/>
      <c r="J5" s="92"/>
    </row>
    <row r="6" spans="1:10" ht="31.5">
      <c r="A6" s="90" t="str">
        <f>'56 kcs Eredmények'!A1:B1</f>
        <v>Lány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4" t="s">
        <v>55</v>
      </c>
      <c r="C18" s="94"/>
      <c r="D18" s="94"/>
      <c r="E18" s="94"/>
      <c r="F18" s="94"/>
      <c r="G18" s="94"/>
      <c r="H18" s="94"/>
      <c r="I18" s="94"/>
      <c r="J18" s="4"/>
    </row>
    <row r="19" spans="1:10" ht="22.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6" t="s">
        <v>35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6" t="s">
        <v>57</v>
      </c>
      <c r="B27" s="96"/>
      <c r="C27" s="96"/>
      <c r="D27" s="96"/>
      <c r="E27" s="96"/>
      <c r="F27" s="96"/>
      <c r="G27" s="96"/>
      <c r="H27" s="96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36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9" ht="1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A8" sqref="A8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39</v>
      </c>
      <c r="B1" s="103"/>
      <c r="C1" s="103" t="s">
        <v>40</v>
      </c>
      <c r="D1" s="103"/>
      <c r="E1" s="103" t="s">
        <v>43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52</v>
      </c>
      <c r="C4" s="19">
        <v>2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58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1.3325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59</v>
      </c>
      <c r="C7" s="67">
        <v>2005</v>
      </c>
      <c r="D7" s="36">
        <v>1.2</v>
      </c>
      <c r="E7" s="36">
        <v>0</v>
      </c>
      <c r="F7" s="36">
        <v>1.25</v>
      </c>
      <c r="G7" s="36">
        <v>1.3</v>
      </c>
      <c r="H7" s="36">
        <v>0</v>
      </c>
      <c r="I7" s="36">
        <v>1.35</v>
      </c>
      <c r="J7" s="26">
        <f>MAX(D7:I7)</f>
        <v>1.35</v>
      </c>
      <c r="L7" s="78"/>
      <c r="M7" s="75"/>
      <c r="N7" s="79"/>
      <c r="O7" s="80"/>
    </row>
    <row r="8" spans="2:15" ht="15">
      <c r="B8" s="57" t="s">
        <v>60</v>
      </c>
      <c r="C8" s="67">
        <v>2005</v>
      </c>
      <c r="D8" s="36">
        <v>1.2</v>
      </c>
      <c r="E8" s="36">
        <v>1.25</v>
      </c>
      <c r="F8" s="36">
        <v>0</v>
      </c>
      <c r="G8" s="36">
        <v>0</v>
      </c>
      <c r="H8" s="36">
        <v>0</v>
      </c>
      <c r="I8" s="36">
        <v>0</v>
      </c>
      <c r="J8" s="26">
        <f aca="true" t="shared" si="0" ref="J8:J66">MAX(D8:I8)</f>
        <v>1.25</v>
      </c>
      <c r="L8" s="78"/>
      <c r="M8" s="75"/>
      <c r="N8" s="79"/>
      <c r="O8" s="80"/>
    </row>
    <row r="9" spans="2:15" ht="15">
      <c r="B9" s="57" t="s">
        <v>61</v>
      </c>
      <c r="C9" s="67">
        <v>2005</v>
      </c>
      <c r="D9" s="36">
        <v>1.3</v>
      </c>
      <c r="E9" s="36">
        <v>1.35</v>
      </c>
      <c r="F9" s="36">
        <v>1.4</v>
      </c>
      <c r="G9" s="36">
        <v>1.44</v>
      </c>
      <c r="H9" s="36">
        <v>0</v>
      </c>
      <c r="I9" s="36">
        <v>1.48</v>
      </c>
      <c r="J9" s="26">
        <f t="shared" si="0"/>
        <v>1.48</v>
      </c>
      <c r="L9" s="78"/>
      <c r="M9" s="75"/>
      <c r="N9" s="79"/>
      <c r="O9" s="80"/>
    </row>
    <row r="10" spans="2:15" ht="15">
      <c r="B10" s="57" t="s">
        <v>62</v>
      </c>
      <c r="C10" s="67">
        <v>2006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0</v>
      </c>
      <c r="L10" s="78"/>
      <c r="M10" s="75"/>
      <c r="N10" s="79"/>
      <c r="O10" s="80"/>
    </row>
    <row r="11" spans="2:15" ht="15">
      <c r="B11" s="57" t="s">
        <v>63</v>
      </c>
      <c r="C11" s="67">
        <v>2005</v>
      </c>
      <c r="D11" s="36">
        <v>0</v>
      </c>
      <c r="E11" s="36">
        <v>1.25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1.25</v>
      </c>
      <c r="L11" s="78"/>
      <c r="M11" s="75"/>
      <c r="N11" s="79"/>
      <c r="O11" s="80"/>
    </row>
    <row r="12" spans="2:15" ht="15">
      <c r="B12" s="60" t="s">
        <v>64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65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1.225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66</v>
      </c>
      <c r="C15" s="37">
        <v>2006</v>
      </c>
      <c r="D15" s="36">
        <v>1.2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1.2</v>
      </c>
      <c r="L15" s="78"/>
      <c r="M15" s="75"/>
      <c r="N15" s="79"/>
      <c r="O15" s="80"/>
    </row>
    <row r="16" spans="2:15" ht="15">
      <c r="B16" s="61" t="s">
        <v>67</v>
      </c>
      <c r="C16" s="37">
        <v>2006</v>
      </c>
      <c r="D16" s="36">
        <v>1.2</v>
      </c>
      <c r="E16" s="36">
        <v>0</v>
      </c>
      <c r="F16" s="36">
        <v>1.25</v>
      </c>
      <c r="G16" s="36">
        <v>0</v>
      </c>
      <c r="H16" s="36">
        <v>0</v>
      </c>
      <c r="I16" s="36">
        <v>0</v>
      </c>
      <c r="J16" s="26">
        <f t="shared" si="0"/>
        <v>1.25</v>
      </c>
      <c r="L16" s="78"/>
      <c r="M16" s="75"/>
      <c r="N16" s="79"/>
      <c r="O16" s="80"/>
    </row>
    <row r="17" spans="2:15" ht="15">
      <c r="B17" s="61" t="s">
        <v>68</v>
      </c>
      <c r="C17" s="37">
        <v>2006</v>
      </c>
      <c r="D17" s="36">
        <v>0</v>
      </c>
      <c r="E17" s="36">
        <v>1.2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1.2</v>
      </c>
      <c r="L17" s="78"/>
      <c r="M17" s="75"/>
      <c r="N17" s="79"/>
      <c r="O17" s="80"/>
    </row>
    <row r="18" spans="2:15" ht="15">
      <c r="B18" s="61" t="s">
        <v>69</v>
      </c>
      <c r="C18" s="37">
        <v>2009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0</v>
      </c>
      <c r="L18" s="78"/>
      <c r="M18" s="75"/>
      <c r="N18" s="79"/>
      <c r="O18" s="80"/>
    </row>
    <row r="19" spans="2:15" ht="15">
      <c r="B19" s="61" t="s">
        <v>70</v>
      </c>
      <c r="C19" s="37">
        <v>2006</v>
      </c>
      <c r="D19" s="36">
        <v>1.2</v>
      </c>
      <c r="E19" s="36">
        <v>1.25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1.25</v>
      </c>
      <c r="L19" s="78"/>
      <c r="M19" s="75"/>
      <c r="N19" s="79"/>
      <c r="O19" s="80"/>
    </row>
    <row r="20" spans="2:15" ht="15">
      <c r="B20" s="60" t="s">
        <v>71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/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0</v>
      </c>
      <c r="M22" s="75"/>
      <c r="N22" s="76">
        <f>RANK(L22,sorrend!$D$3:$D$22)</f>
        <v>3</v>
      </c>
      <c r="O22" s="81" t="s">
        <v>23</v>
      </c>
    </row>
    <row r="23" spans="3:15" ht="15">
      <c r="C23" s="35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0</v>
      </c>
      <c r="L23" s="78"/>
      <c r="M23" s="75"/>
      <c r="N23" s="79"/>
      <c r="O23" s="80"/>
    </row>
    <row r="24" spans="3:15" ht="15">
      <c r="C24" s="35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0</v>
      </c>
      <c r="L24" s="78"/>
      <c r="M24" s="75"/>
      <c r="N24" s="79"/>
      <c r="O24" s="80"/>
    </row>
    <row r="25" spans="3:15" ht="15">
      <c r="C25" s="35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0</v>
      </c>
      <c r="L25" s="78"/>
      <c r="M25" s="75"/>
      <c r="N25" s="79"/>
      <c r="O25" s="80"/>
    </row>
    <row r="26" spans="3:15" ht="15">
      <c r="C26" s="35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0</v>
      </c>
      <c r="L26" s="78"/>
      <c r="M26" s="75"/>
      <c r="N26" s="79"/>
      <c r="O26" s="80"/>
    </row>
    <row r="27" spans="3:15" ht="15"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60" t="s">
        <v>10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RANK(L30,sorrend!$D$3:$D$22)</f>
        <v>3</v>
      </c>
      <c r="O30" s="81" t="s">
        <v>23</v>
      </c>
      <c r="S30" s="38"/>
    </row>
    <row r="31" spans="3:15" ht="15"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0</v>
      </c>
      <c r="L31" s="78"/>
      <c r="M31" s="75"/>
      <c r="N31" s="79"/>
      <c r="O31" s="80"/>
    </row>
    <row r="32" spans="3:15" ht="15">
      <c r="C32" s="35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3:15" ht="15">
      <c r="C33" s="35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0</v>
      </c>
      <c r="L33" s="78"/>
      <c r="M33" s="75"/>
      <c r="N33" s="79"/>
      <c r="O33" s="80"/>
    </row>
    <row r="34" spans="3:15" ht="15">
      <c r="C34" s="35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0</v>
      </c>
      <c r="L34" s="78"/>
      <c r="M34" s="75"/>
      <c r="N34" s="79"/>
      <c r="O34" s="80"/>
    </row>
    <row r="35" spans="3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60" t="s">
        <v>10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3</v>
      </c>
      <c r="O38" s="81" t="s">
        <v>23</v>
      </c>
    </row>
    <row r="39" spans="3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3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3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3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3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60" t="s">
        <v>10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3</v>
      </c>
      <c r="O46" s="81" t="s">
        <v>23</v>
      </c>
    </row>
    <row r="47" spans="3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60" t="s">
        <v>10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3</v>
      </c>
      <c r="O54" s="81" t="s">
        <v>23</v>
      </c>
    </row>
    <row r="55" spans="3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60" t="s">
        <v>10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3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3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3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3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3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3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3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3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3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3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3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3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3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Lány</v>
      </c>
      <c r="B1" s="72" t="str">
        <f>'56 kcs Eredmények'!C1</f>
        <v>V-VI.</v>
      </c>
      <c r="C1" s="104" t="str">
        <f>'56 kcs Eredmények'!E1</f>
        <v>Magasugrás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41</v>
      </c>
      <c r="J2" t="s">
        <v>37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SZENT LÁSZLÓ GIMNÁZIUM</v>
      </c>
      <c r="D3" s="66">
        <f>'56 kcs Eredmények'!L6</f>
        <v>1.3325</v>
      </c>
      <c r="H3" t="s">
        <v>43</v>
      </c>
      <c r="J3" t="s">
        <v>38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VEREBÉLY LÁSZLÓ TECHNIKUM</v>
      </c>
      <c r="D4" s="66">
        <f>'56 kcs Eredmények'!L14</f>
        <v>1.225</v>
      </c>
      <c r="H4" t="s">
        <v>42</v>
      </c>
      <c r="J4" t="s">
        <v>39</v>
      </c>
    </row>
    <row r="5" spans="1:8" ht="12.75">
      <c r="A5" s="64" t="s">
        <v>2</v>
      </c>
      <c r="B5" s="65">
        <f>'56 kcs Eredmények'!C22</f>
        <v>0</v>
      </c>
      <c r="C5" s="65">
        <f>'56 kcs Eredmények'!B22</f>
        <v>0</v>
      </c>
      <c r="D5" s="66">
        <f>'56 kcs Eredmények'!L22</f>
        <v>0</v>
      </c>
      <c r="H5" t="s">
        <v>47</v>
      </c>
    </row>
    <row r="6" spans="1:8" ht="12.75">
      <c r="A6" s="64" t="s">
        <v>3</v>
      </c>
      <c r="B6" s="65">
        <f>'56 kcs Eredmények'!C30</f>
        <v>0</v>
      </c>
      <c r="C6" s="65">
        <f>'56 kcs Eredmények'!B30</f>
        <v>0</v>
      </c>
      <c r="D6" s="66">
        <f>'56 kcs Eredmények'!L30</f>
        <v>0</v>
      </c>
      <c r="H6" t="s">
        <v>45</v>
      </c>
    </row>
    <row r="7" spans="1:8" ht="12.75">
      <c r="A7" s="64" t="s">
        <v>4</v>
      </c>
      <c r="B7" s="65">
        <f>'56 kcs Eredmények'!C38</f>
        <v>0</v>
      </c>
      <c r="C7" s="65">
        <f>'56 kcs Eredmények'!B38</f>
        <v>0</v>
      </c>
      <c r="D7" s="66">
        <f>'56 kcs Eredmények'!L38</f>
        <v>0</v>
      </c>
      <c r="H7" t="s">
        <v>46</v>
      </c>
    </row>
    <row r="8" spans="1:8" ht="12.75">
      <c r="A8" s="64" t="s">
        <v>5</v>
      </c>
      <c r="B8" s="65">
        <f>'56 kcs Eredmények'!C46</f>
        <v>0</v>
      </c>
      <c r="C8" s="65">
        <f>'56 kcs Eredmények'!B46</f>
        <v>0</v>
      </c>
      <c r="D8" s="66">
        <f>'56 kcs Eredmények'!L46</f>
        <v>0</v>
      </c>
      <c r="H8" t="s">
        <v>48</v>
      </c>
    </row>
    <row r="9" spans="1:8" ht="12.75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49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50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BUDAPEST, IKARUSZ PÁLYA</v>
      </c>
      <c r="C24" s="70">
        <f>Fedlap!A25</f>
        <v>45189</v>
      </c>
    </row>
    <row r="26" ht="12.75">
      <c r="A26" s="85" t="s">
        <v>53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2023-10-04T14:46:06Z</dcterms:modified>
  <cp:category/>
  <cp:version/>
  <cp:contentType/>
  <cp:contentStatus/>
</cp:coreProperties>
</file>